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0" yWindow="135" windowWidth="20385" windowHeight="993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Foglio1!$A$1:$J$37</definedName>
    <definedName name="_xlnm.Print_Titles" localSheetId="0">Foglio1!$4:$5</definedName>
  </definedNames>
  <calcPr calcId="125725"/>
</workbook>
</file>

<file path=xl/calcChain.xml><?xml version="1.0" encoding="utf-8"?>
<calcChain xmlns="http://schemas.openxmlformats.org/spreadsheetml/2006/main">
  <c r="E8" i="1"/>
  <c r="F8"/>
  <c r="G8"/>
  <c r="H8"/>
  <c r="I8"/>
  <c r="D8"/>
  <c r="E36"/>
  <c r="F36"/>
  <c r="G36"/>
  <c r="H36"/>
  <c r="I36"/>
  <c r="D36"/>
  <c r="F33"/>
  <c r="G33"/>
  <c r="H33"/>
  <c r="I33"/>
  <c r="E33"/>
  <c r="F25"/>
  <c r="J35"/>
  <c r="J34"/>
  <c r="J32"/>
  <c r="J31"/>
  <c r="J24"/>
  <c r="J23"/>
  <c r="J25"/>
  <c r="J11"/>
  <c r="J12" s="1"/>
  <c r="J10"/>
  <c r="J6"/>
  <c r="J8" s="1"/>
  <c r="I29"/>
  <c r="H29"/>
  <c r="G29"/>
  <c r="F29"/>
  <c r="E29"/>
  <c r="I25"/>
  <c r="H25"/>
  <c r="G25"/>
  <c r="E25"/>
  <c r="I19"/>
  <c r="H19"/>
  <c r="G19"/>
  <c r="F19"/>
  <c r="E19"/>
  <c r="I16"/>
  <c r="H16"/>
  <c r="G16"/>
  <c r="F16"/>
  <c r="E16"/>
  <c r="I12"/>
  <c r="H12"/>
  <c r="G12"/>
  <c r="F12"/>
  <c r="E12"/>
  <c r="D25"/>
  <c r="J17"/>
  <c r="J19" s="1"/>
  <c r="J18"/>
  <c r="D19"/>
  <c r="D33"/>
  <c r="J28"/>
  <c r="J29"/>
  <c r="J27"/>
  <c r="J14"/>
  <c r="J15"/>
  <c r="J16"/>
  <c r="J7"/>
  <c r="D29"/>
  <c r="D16"/>
  <c r="D12"/>
  <c r="J36" l="1"/>
  <c r="J33"/>
</calcChain>
</file>

<file path=xl/sharedStrings.xml><?xml version="1.0" encoding="utf-8"?>
<sst xmlns="http://schemas.openxmlformats.org/spreadsheetml/2006/main" count="52" uniqueCount="46">
  <si>
    <t>N. FASE</t>
  </si>
  <si>
    <t>DENOMINAZIONE FASE</t>
  </si>
  <si>
    <t>DATI RICHIESTI</t>
  </si>
  <si>
    <r>
      <t xml:space="preserve">** </t>
    </r>
    <r>
      <rPr>
        <sz val="8"/>
        <rFont val="Tw Cen MT Condensed"/>
        <family val="2"/>
      </rPr>
      <t>Tra i contratti prorogati devono essere ricompresi tutti quelli per i quali, alla scadenza, il rapporto contrattuale è proseguito con lo stesso operatore economico o mediante vere e proprie proroghe o mediante affidamenti diretti.</t>
    </r>
  </si>
  <si>
    <r>
      <t xml:space="preserve">** </t>
    </r>
    <r>
      <rPr>
        <sz val="8"/>
        <rFont val="Tw Cen MT Condensed"/>
        <family val="2"/>
      </rPr>
      <t>Tra le procedure negoziate senza avviso di indagine di mercato vi rientrano anche quelle nelle quali sono stati chiesti preventivi ad operatori economici scelti discrezionalmente dal Dirigente o dal R.U.P., nonché tutte le procedure avviate tramite MEPA, sia mediante Ordine Diretto che Richiesta di Offerta, qualora gli operatori economici invitati siano stati individuati discrezionalmente</t>
    </r>
  </si>
  <si>
    <r>
      <t>*</t>
    </r>
    <r>
      <rPr>
        <b/>
        <sz val="8"/>
        <rFont val="Tw Cen MT Condensed"/>
        <family val="2"/>
      </rPr>
      <t xml:space="preserve"> </t>
    </r>
    <r>
      <rPr>
        <sz val="8"/>
        <rFont val="Tw Cen MT Condensed"/>
        <family val="2"/>
      </rPr>
      <t>Per procedure di gara si intendono tutte le procedure nelle quali vi sia stato un minimo di confronto competitivo tra più operatori economici</t>
    </r>
  </si>
  <si>
    <r>
      <t>**</t>
    </r>
    <r>
      <rPr>
        <sz val="8"/>
        <rFont val="Tw Cen MT Condensed"/>
        <family val="2"/>
      </rPr>
      <t>Le procedure di affidamento comprendono le procedure di gara di cui sopra e anche gli affidamenti diretti non preceduti da confronto competitivo</t>
    </r>
  </si>
  <si>
    <r>
      <t>***</t>
    </r>
    <r>
      <rPr>
        <sz val="8"/>
        <rFont val="Tw Cen MT Condensed"/>
        <family val="2"/>
      </rPr>
      <t>Nella determinazione del numero totale dei soggetti aggiudicatari, il soggetto che sia stato affidatario di più procedure deve essere considerato una volta sola.</t>
    </r>
  </si>
  <si>
    <r>
      <t xml:space="preserve">** </t>
    </r>
    <r>
      <rPr>
        <sz val="8"/>
        <rFont val="Tw Cen MT Condensed"/>
        <family val="2"/>
      </rPr>
      <t>Negli affidamenti diretti senza previo avviso di indagine di mercato sono ricompresi anche gli affidamenti diretti effettuati previa richiesta di due o più preventivi, nonché l’Ordine Diretto e la Richiesta di Offerta effettuati sul MEPA, ad esclusione delle RDO a cui siano stati invitati tutti gli operatori economici iscritti allo specifico bando MEPA</t>
    </r>
  </si>
  <si>
    <r>
      <t>**</t>
    </r>
    <r>
      <rPr>
        <b/>
        <sz val="8"/>
        <rFont val="Tw Cen MT Condensed"/>
        <family val="2"/>
      </rPr>
      <t xml:space="preserve"> </t>
    </r>
    <r>
      <rPr>
        <sz val="8"/>
        <rFont val="Tw Cen MT Condensed"/>
        <family val="2"/>
      </rPr>
      <t>La fase della rendicontazione dei contratti pubblici è quella attualmente disciplinata dall’art. 102 del DLgs. n. 50 del 2016.</t>
    </r>
  </si>
  <si>
    <t>Totali</t>
  </si>
  <si>
    <t>VALORE INDICATORE rapporto fra A e B</t>
  </si>
  <si>
    <t>VALORE INDICATORE rapporto fra C e D</t>
  </si>
  <si>
    <t>B.Numero di contratti in scadenza nel biennio 2015/2016</t>
  </si>
  <si>
    <t>B. Numero totale di procedure di affidamento avviate nel biennio 2015/2016</t>
  </si>
  <si>
    <t>B. Numero totale di affidamenti diretti senza previo avviso di indagine di mercato nel biennio 2015/2016</t>
  </si>
  <si>
    <t>A. Numero di affidamenti effettuati nel biennio 2015/2016 e numero di contratti in corso nel biennio medesimo interessati da almeno n. 1 variante</t>
  </si>
  <si>
    <t>B. Numero totale di affidamenti effettuati nel biennio 2015/2016 e numero totale di contratti in corso nel biennio medesimo</t>
  </si>
  <si>
    <t xml:space="preserve"> Programmazione dei contratti</t>
  </si>
  <si>
    <t>Progettazione dei contratti</t>
  </si>
  <si>
    <t>Selezione del contraente</t>
  </si>
  <si>
    <t>Verifica della aggiudicazione e stipula del contratto</t>
  </si>
  <si>
    <t>Esecuzione del contratto</t>
  </si>
  <si>
    <t>A. Numero dei contratti con scostamento in aumento del costo</t>
  </si>
  <si>
    <t>B. Numero complessivo dei contratti rendicontati nel biennio 2015/2016</t>
  </si>
  <si>
    <t>A. Numero dei contratti con scostamento in aumento del tempo di esecuzione</t>
  </si>
  <si>
    <t>B. Numero complessivo dei contratti di lavori rendicontati nel biennio 2015/2016</t>
  </si>
  <si>
    <r>
      <t>A. Numero di contratti prorogati</t>
    </r>
    <r>
      <rPr>
        <b/>
        <sz val="10"/>
        <color indexed="10"/>
        <rFont val="Tw Cen MT Condensed"/>
        <family val="2"/>
      </rPr>
      <t xml:space="preserve">** </t>
    </r>
    <r>
      <rPr>
        <sz val="10"/>
        <color indexed="12"/>
        <rFont val="Tw Cen MT Condensed"/>
        <family val="2"/>
      </rPr>
      <t>nel biennio 2015/2016</t>
    </r>
  </si>
  <si>
    <r>
      <t>A. Numero di procedure negoziate senza previo avviso di indagine di mercato</t>
    </r>
    <r>
      <rPr>
        <b/>
        <sz val="10"/>
        <color indexed="10"/>
        <rFont val="Tw Cen MT Condensed"/>
        <family val="2"/>
      </rPr>
      <t xml:space="preserve">** </t>
    </r>
    <r>
      <rPr>
        <sz val="10"/>
        <color indexed="12"/>
        <rFont val="Tw Cen MT Condensed"/>
        <family val="2"/>
      </rPr>
      <t>avviate nel biennio 2015/2016</t>
    </r>
  </si>
  <si>
    <r>
      <t>A: Numero delle procedure di gara</t>
    </r>
    <r>
      <rPr>
        <b/>
        <sz val="10"/>
        <color indexed="10"/>
        <rFont val="Tw Cen MT Condensed"/>
        <family val="2"/>
      </rPr>
      <t xml:space="preserve">* </t>
    </r>
    <r>
      <rPr>
        <sz val="10"/>
        <color indexed="12"/>
        <rFont val="Tw Cen MT Condensed"/>
        <family val="2"/>
      </rPr>
      <t>avviate nel biennio 2015/2016 per le quali è pervenuta una sola Offerta</t>
    </r>
  </si>
  <si>
    <r>
      <t xml:space="preserve">B: Numero totale delle procedure di gara </t>
    </r>
    <r>
      <rPr>
        <b/>
        <sz val="10"/>
        <color indexed="10"/>
        <rFont val="Tw Cen MT Condensed"/>
        <family val="2"/>
      </rPr>
      <t>*</t>
    </r>
    <r>
      <rPr>
        <sz val="10"/>
        <color indexed="12"/>
        <rFont val="Tw Cen MT Condensed"/>
        <family val="2"/>
      </rPr>
      <t>avviate nel biennio 2015/2016</t>
    </r>
  </si>
  <si>
    <r>
      <t>D: Numero totale di soggetti aggiudicatari</t>
    </r>
    <r>
      <rPr>
        <b/>
        <sz val="10"/>
        <color indexed="10"/>
        <rFont val="Tw Cen MT Condensed"/>
        <family val="2"/>
      </rPr>
      <t xml:space="preserve">*** </t>
    </r>
    <r>
      <rPr>
        <sz val="10"/>
        <color indexed="12"/>
        <rFont val="Tw Cen MT Condensed"/>
        <family val="2"/>
      </rPr>
      <t>delle procedure di affidamento effettuate nel biennio 2015/2016</t>
    </r>
  </si>
  <si>
    <r>
      <t>C: Numero di procedure di affidamento</t>
    </r>
    <r>
      <rPr>
        <b/>
        <sz val="10"/>
        <color indexed="10"/>
        <rFont val="Tw Cen MT Condensed"/>
        <family val="2"/>
      </rPr>
      <t xml:space="preserve">** </t>
    </r>
    <r>
      <rPr>
        <sz val="10"/>
        <color indexed="12"/>
        <rFont val="Tw Cen MT Condensed"/>
        <family val="2"/>
      </rPr>
      <t>effettuate nel biennio 2015/2016</t>
    </r>
  </si>
  <si>
    <r>
      <t xml:space="preserve">A. Numero di affidamenti diretti senza previo avviso di indagine di mercato </t>
    </r>
    <r>
      <rPr>
        <b/>
        <sz val="10"/>
        <color indexed="10"/>
        <rFont val="Tw Cen MT Condensed"/>
        <family val="2"/>
      </rPr>
      <t xml:space="preserve">** </t>
    </r>
    <r>
      <rPr>
        <sz val="10"/>
        <color indexed="12"/>
        <rFont val="Tw Cen MT Condensed"/>
        <family val="2"/>
      </rPr>
      <t>disposti in assenza di verifica dei requisiti nel biennio 2015/2016</t>
    </r>
  </si>
  <si>
    <r>
      <t xml:space="preserve">Scostamento di costo: </t>
    </r>
    <r>
      <rPr>
        <sz val="10"/>
        <color indexed="12"/>
        <rFont val="Tw Cen MT Condensed"/>
        <family val="2"/>
      </rPr>
      <t>Per ogni singolo contratto rendicontato nel biennio 2015/2016, importo dell’eventuale scostamento in aumento del costo (= differenza tra il valore finale dell’affidamento risultante dagli atti del collaudo ed il relativo valore iniziale)</t>
    </r>
  </si>
  <si>
    <r>
      <t>Scostamento di tempo:</t>
    </r>
    <r>
      <rPr>
        <sz val="10"/>
        <color indexed="12"/>
        <rFont val="Tw Cen MT Condensed"/>
        <family val="2"/>
      </rPr>
      <t xml:space="preserve"> Per ogni singolo contratto di lavori rendicontato nel biennio 2015/2016, eventuale scostamento in aumento del tempo di esecuzione (= differenza tra il tempo effettivamente impiegato per la conclusione dei lavori ed il relativo tempo previsto dal progetto)</t>
    </r>
  </si>
  <si>
    <t>1</t>
  </si>
  <si>
    <t>2</t>
  </si>
  <si>
    <t>3</t>
  </si>
  <si>
    <t>4</t>
  </si>
  <si>
    <t>5</t>
  </si>
  <si>
    <t>6</t>
  </si>
  <si>
    <t>settori</t>
  </si>
  <si>
    <r>
      <t>Rendicontazione</t>
    </r>
    <r>
      <rPr>
        <b/>
        <sz val="8"/>
        <color indexed="10"/>
        <rFont val="Tw Cen MT Condensed"/>
        <family val="2"/>
      </rPr>
      <t xml:space="preserve">** </t>
    </r>
    <r>
      <rPr>
        <b/>
        <sz val="8"/>
        <color indexed="12"/>
        <rFont val="Tw Cen MT Condensed"/>
        <family val="2"/>
      </rPr>
      <t>del contratto</t>
    </r>
  </si>
  <si>
    <t>TABELLA "B" - ALL. AL PTPCT 2017/2019</t>
  </si>
  <si>
    <t>AREA CONTRATTI PUBBLICI - RILEVAZIONE INDICATORI</t>
  </si>
</sst>
</file>

<file path=xl/styles.xml><?xml version="1.0" encoding="utf-8"?>
<styleSheet xmlns="http://schemas.openxmlformats.org/spreadsheetml/2006/main">
  <fonts count="16">
    <font>
      <sz val="10"/>
      <name val="Arial"/>
    </font>
    <font>
      <b/>
      <sz val="10"/>
      <color indexed="10"/>
      <name val="Arial"/>
      <family val="2"/>
    </font>
    <font>
      <sz val="8"/>
      <name val="Tw Cen MT Condensed"/>
      <family val="2"/>
    </font>
    <font>
      <b/>
      <sz val="8"/>
      <name val="Tw Cen MT Condensed"/>
      <family val="2"/>
    </font>
    <font>
      <b/>
      <sz val="8"/>
      <color indexed="12"/>
      <name val="Tw Cen MT Condensed"/>
      <family val="2"/>
    </font>
    <font>
      <b/>
      <sz val="8"/>
      <color indexed="10"/>
      <name val="Tw Cen MT Condensed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Tw Cen MT Condensed"/>
      <family val="2"/>
    </font>
    <font>
      <b/>
      <sz val="10"/>
      <name val="Tw Cen MT Condensed"/>
      <family val="2"/>
    </font>
    <font>
      <sz val="10"/>
      <name val="Tw Cen MT Condensed"/>
      <family val="2"/>
    </font>
    <font>
      <b/>
      <sz val="10"/>
      <color indexed="12"/>
      <name val="Tw Cen MT Condensed"/>
      <family val="2"/>
    </font>
    <font>
      <sz val="10"/>
      <color indexed="12"/>
      <name val="Tw Cen MT Condensed"/>
      <family val="2"/>
    </font>
    <font>
      <b/>
      <sz val="10"/>
      <color indexed="10"/>
      <name val="Tw Cen MT Condensed"/>
      <family val="2"/>
    </font>
    <font>
      <u/>
      <sz val="10"/>
      <color indexed="12"/>
      <name val="Tw Cen MT Condensed"/>
      <family val="2"/>
    </font>
    <font>
      <sz val="10"/>
      <color theme="1"/>
      <name val="Tw Cen MT Condensed"/>
      <family val="2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7" fillId="0" borderId="0" xfId="0" applyFont="1"/>
    <xf numFmtId="49" fontId="4" fillId="0" borderId="1" xfId="0" applyNumberFormat="1" applyFont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5" fillId="0" borderId="5" xfId="0" applyNumberFormat="1" applyFont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4" xfId="0" applyNumberFormat="1" applyFont="1" applyFill="1" applyBorder="1" applyAlignment="1">
      <alignment horizontal="left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3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/>
    </xf>
    <xf numFmtId="49" fontId="5" fillId="0" borderId="14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zoomScale="75" workbookViewId="0">
      <selection activeCell="A37" sqref="A37:J37"/>
    </sheetView>
  </sheetViews>
  <sheetFormatPr defaultRowHeight="12.75"/>
  <cols>
    <col min="1" max="1" width="8" customWidth="1"/>
    <col min="2" max="2" width="30.28515625" customWidth="1"/>
    <col min="3" max="3" width="21.28515625" customWidth="1"/>
    <col min="4" max="4" width="10.42578125" customWidth="1"/>
    <col min="5" max="5" width="11.5703125" customWidth="1"/>
    <col min="6" max="6" width="10.42578125" customWidth="1"/>
    <col min="7" max="7" width="9.42578125" customWidth="1"/>
    <col min="8" max="8" width="8.42578125" customWidth="1"/>
    <col min="9" max="9" width="10.5703125" customWidth="1"/>
    <col min="10" max="10" width="19.28515625" customWidth="1"/>
    <col min="20" max="20" width="9.140625" customWidth="1"/>
  </cols>
  <sheetData>
    <row r="1" spans="1:10" ht="31.5" customHeight="1">
      <c r="A1" s="51" t="s">
        <v>44</v>
      </c>
      <c r="B1" s="51"/>
    </row>
    <row r="2" spans="1:10" ht="18.75" customHeight="1">
      <c r="A2" s="36" t="s">
        <v>45</v>
      </c>
      <c r="B2" s="37"/>
      <c r="C2" s="37"/>
      <c r="D2" s="37"/>
      <c r="E2" s="37"/>
      <c r="F2" s="37"/>
      <c r="G2" s="37"/>
      <c r="H2" s="37"/>
      <c r="I2" s="37"/>
      <c r="J2" s="38"/>
    </row>
    <row r="3" spans="1:10">
      <c r="A3" s="36"/>
      <c r="B3" s="37"/>
      <c r="C3" s="37"/>
      <c r="D3" s="37"/>
      <c r="E3" s="37"/>
      <c r="F3" s="37"/>
      <c r="G3" s="37"/>
      <c r="H3" s="37"/>
      <c r="I3" s="37"/>
      <c r="J3" s="38"/>
    </row>
    <row r="4" spans="1:10" ht="21.75" customHeight="1">
      <c r="A4" s="55"/>
      <c r="B4" s="55"/>
      <c r="C4" s="55"/>
      <c r="D4" s="14" t="s">
        <v>42</v>
      </c>
      <c r="E4" s="15"/>
      <c r="F4" s="15"/>
      <c r="G4" s="15"/>
      <c r="H4" s="15"/>
      <c r="I4" s="15"/>
      <c r="J4" s="16"/>
    </row>
    <row r="5" spans="1:10" s="4" customFormat="1" ht="120" customHeight="1">
      <c r="A5" s="8" t="s">
        <v>0</v>
      </c>
      <c r="B5" s="8" t="s">
        <v>1</v>
      </c>
      <c r="C5" s="8" t="s">
        <v>2</v>
      </c>
      <c r="D5" s="9" t="s">
        <v>36</v>
      </c>
      <c r="E5" s="9" t="s">
        <v>37</v>
      </c>
      <c r="F5" s="9" t="s">
        <v>38</v>
      </c>
      <c r="G5" s="9" t="s">
        <v>39</v>
      </c>
      <c r="H5" s="9" t="s">
        <v>40</v>
      </c>
      <c r="I5" s="9" t="s">
        <v>41</v>
      </c>
      <c r="J5" s="6" t="s">
        <v>10</v>
      </c>
    </row>
    <row r="6" spans="1:10" s="1" customFormat="1" ht="55.5" customHeight="1">
      <c r="A6" s="27">
        <v>1</v>
      </c>
      <c r="B6" s="27" t="s">
        <v>18</v>
      </c>
      <c r="C6" s="10" t="s">
        <v>27</v>
      </c>
      <c r="D6" s="11">
        <v>9</v>
      </c>
      <c r="E6" s="11">
        <v>9</v>
      </c>
      <c r="F6" s="11">
        <v>1</v>
      </c>
      <c r="G6" s="11">
        <v>4</v>
      </c>
      <c r="H6" s="11">
        <v>4</v>
      </c>
      <c r="I6" s="11">
        <v>2</v>
      </c>
      <c r="J6" s="7">
        <f>SUM(D6:I6)</f>
        <v>29</v>
      </c>
    </row>
    <row r="7" spans="1:10" s="1" customFormat="1" ht="41.25" customHeight="1">
      <c r="A7" s="28"/>
      <c r="B7" s="28"/>
      <c r="C7" s="10" t="s">
        <v>13</v>
      </c>
      <c r="D7" s="11">
        <v>12</v>
      </c>
      <c r="E7" s="11">
        <v>13</v>
      </c>
      <c r="F7" s="11">
        <v>2</v>
      </c>
      <c r="G7" s="11">
        <v>11</v>
      </c>
      <c r="H7" s="11">
        <v>4</v>
      </c>
      <c r="I7" s="11">
        <v>3</v>
      </c>
      <c r="J7" s="7">
        <f>SUM(D7:I7)</f>
        <v>45</v>
      </c>
    </row>
    <row r="8" spans="1:10" s="1" customFormat="1" ht="44.25" customHeight="1">
      <c r="A8" s="29"/>
      <c r="B8" s="29"/>
      <c r="C8" s="10" t="s">
        <v>11</v>
      </c>
      <c r="D8" s="11">
        <f>IF(D7=0,"non ricorre",D6/D7)</f>
        <v>0.75</v>
      </c>
      <c r="E8" s="11">
        <f t="shared" ref="E8:I8" si="0">IF(E7=0,"non ricorre",E6/E7)</f>
        <v>0.69230769230769229</v>
      </c>
      <c r="F8" s="11">
        <f t="shared" si="0"/>
        <v>0.5</v>
      </c>
      <c r="G8" s="11">
        <f t="shared" si="0"/>
        <v>0.36363636363636365</v>
      </c>
      <c r="H8" s="11">
        <f t="shared" si="0"/>
        <v>1</v>
      </c>
      <c r="I8" s="11">
        <f t="shared" si="0"/>
        <v>0.66666666666666663</v>
      </c>
      <c r="J8" s="7">
        <f>J6/J7</f>
        <v>0.64444444444444449</v>
      </c>
    </row>
    <row r="9" spans="1:10" s="1" customFormat="1" ht="13.5" customHeight="1">
      <c r="A9" s="39" t="s">
        <v>3</v>
      </c>
      <c r="B9" s="40"/>
      <c r="C9" s="40"/>
      <c r="D9" s="40"/>
      <c r="E9" s="40"/>
      <c r="F9" s="40"/>
      <c r="G9" s="40"/>
      <c r="H9" s="40"/>
      <c r="I9" s="40"/>
      <c r="J9" s="41"/>
    </row>
    <row r="10" spans="1:10" s="1" customFormat="1" ht="83.25" customHeight="1">
      <c r="A10" s="27">
        <v>2</v>
      </c>
      <c r="B10" s="27" t="s">
        <v>19</v>
      </c>
      <c r="C10" s="10" t="s">
        <v>28</v>
      </c>
      <c r="D10" s="11">
        <v>184</v>
      </c>
      <c r="E10" s="11">
        <v>63</v>
      </c>
      <c r="F10" s="11">
        <v>8</v>
      </c>
      <c r="G10" s="11">
        <v>42</v>
      </c>
      <c r="H10" s="11">
        <v>32</v>
      </c>
      <c r="I10" s="11">
        <v>3</v>
      </c>
      <c r="J10" s="7">
        <f>SUM(D10:I10)</f>
        <v>332</v>
      </c>
    </row>
    <row r="11" spans="1:10" s="1" customFormat="1" ht="87.75" customHeight="1">
      <c r="A11" s="28"/>
      <c r="B11" s="28"/>
      <c r="C11" s="10" t="s">
        <v>14</v>
      </c>
      <c r="D11" s="11">
        <v>196</v>
      </c>
      <c r="E11" s="11">
        <v>71</v>
      </c>
      <c r="F11" s="11">
        <v>9</v>
      </c>
      <c r="G11" s="11">
        <v>56</v>
      </c>
      <c r="H11" s="11">
        <v>34</v>
      </c>
      <c r="I11" s="11">
        <v>3</v>
      </c>
      <c r="J11" s="7">
        <f>SUM(D11:I11)</f>
        <v>369</v>
      </c>
    </row>
    <row r="12" spans="1:10" s="1" customFormat="1" ht="45" customHeight="1">
      <c r="A12" s="29"/>
      <c r="B12" s="29"/>
      <c r="C12" s="10" t="s">
        <v>11</v>
      </c>
      <c r="D12" s="11">
        <f t="shared" ref="D12:I12" si="1">D10/D11</f>
        <v>0.93877551020408168</v>
      </c>
      <c r="E12" s="11">
        <f t="shared" si="1"/>
        <v>0.88732394366197187</v>
      </c>
      <c r="F12" s="11">
        <f t="shared" si="1"/>
        <v>0.88888888888888884</v>
      </c>
      <c r="G12" s="11">
        <f t="shared" si="1"/>
        <v>0.75</v>
      </c>
      <c r="H12" s="11">
        <f t="shared" si="1"/>
        <v>0.94117647058823528</v>
      </c>
      <c r="I12" s="11">
        <f t="shared" si="1"/>
        <v>1</v>
      </c>
      <c r="J12" s="7">
        <f>J10/J11</f>
        <v>0.89972899728997291</v>
      </c>
    </row>
    <row r="13" spans="1:10" s="1" customFormat="1" ht="23.25" customHeight="1">
      <c r="A13" s="42" t="s">
        <v>4</v>
      </c>
      <c r="B13" s="43"/>
      <c r="C13" s="43"/>
      <c r="D13" s="43"/>
      <c r="E13" s="43"/>
      <c r="F13" s="43"/>
      <c r="G13" s="43"/>
      <c r="H13" s="43"/>
      <c r="I13" s="43"/>
      <c r="J13" s="44"/>
    </row>
    <row r="14" spans="1:10" s="1" customFormat="1" ht="82.5" customHeight="1">
      <c r="A14" s="27">
        <v>3</v>
      </c>
      <c r="B14" s="27" t="s">
        <v>20</v>
      </c>
      <c r="C14" s="10" t="s">
        <v>29</v>
      </c>
      <c r="D14" s="11">
        <v>2</v>
      </c>
      <c r="E14" s="11">
        <v>2</v>
      </c>
      <c r="F14" s="11">
        <v>0</v>
      </c>
      <c r="G14" s="11">
        <v>4</v>
      </c>
      <c r="H14" s="11">
        <v>0</v>
      </c>
      <c r="I14" s="11">
        <v>1</v>
      </c>
      <c r="J14" s="12">
        <f>SUM(D14:I14)</f>
        <v>9</v>
      </c>
    </row>
    <row r="15" spans="1:10" s="1" customFormat="1" ht="54.75" customHeight="1">
      <c r="A15" s="28"/>
      <c r="B15" s="28"/>
      <c r="C15" s="10" t="s">
        <v>30</v>
      </c>
      <c r="D15" s="11">
        <v>8</v>
      </c>
      <c r="E15" s="11">
        <v>6</v>
      </c>
      <c r="F15" s="11">
        <v>1</v>
      </c>
      <c r="G15" s="11">
        <v>20</v>
      </c>
      <c r="H15" s="11">
        <v>9</v>
      </c>
      <c r="I15" s="11">
        <v>1</v>
      </c>
      <c r="J15" s="12">
        <f>SUM(D15:I15)</f>
        <v>45</v>
      </c>
    </row>
    <row r="16" spans="1:10" s="1" customFormat="1" ht="41.25" customHeight="1">
      <c r="A16" s="28"/>
      <c r="B16" s="28"/>
      <c r="C16" s="10" t="s">
        <v>11</v>
      </c>
      <c r="D16" s="11">
        <f t="shared" ref="D16:J16" si="2">D14/D15</f>
        <v>0.25</v>
      </c>
      <c r="E16" s="11">
        <f t="shared" si="2"/>
        <v>0.33333333333333331</v>
      </c>
      <c r="F16" s="11">
        <f t="shared" si="2"/>
        <v>0</v>
      </c>
      <c r="G16" s="11">
        <f t="shared" si="2"/>
        <v>0.2</v>
      </c>
      <c r="H16" s="11">
        <f t="shared" si="2"/>
        <v>0</v>
      </c>
      <c r="I16" s="11">
        <f t="shared" si="2"/>
        <v>1</v>
      </c>
      <c r="J16" s="12">
        <f t="shared" si="2"/>
        <v>0.2</v>
      </c>
    </row>
    <row r="17" spans="1:10" s="1" customFormat="1" ht="84.75" customHeight="1">
      <c r="A17" s="28"/>
      <c r="B17" s="28"/>
      <c r="C17" s="10" t="s">
        <v>31</v>
      </c>
      <c r="D17" s="11">
        <v>89</v>
      </c>
      <c r="E17" s="11">
        <v>62</v>
      </c>
      <c r="F17" s="11">
        <v>5</v>
      </c>
      <c r="G17" s="11">
        <v>43</v>
      </c>
      <c r="H17" s="11">
        <v>25</v>
      </c>
      <c r="I17" s="11">
        <v>3</v>
      </c>
      <c r="J17" s="12">
        <f>SUM(D17:I17)</f>
        <v>227</v>
      </c>
    </row>
    <row r="18" spans="1:10" s="1" customFormat="1" ht="78" customHeight="1">
      <c r="A18" s="28"/>
      <c r="B18" s="28"/>
      <c r="C18" s="10" t="s">
        <v>32</v>
      </c>
      <c r="D18" s="11">
        <v>194</v>
      </c>
      <c r="E18" s="17">
        <v>62</v>
      </c>
      <c r="F18" s="17">
        <v>9</v>
      </c>
      <c r="G18" s="11">
        <v>57</v>
      </c>
      <c r="H18" s="11">
        <v>34</v>
      </c>
      <c r="I18" s="11">
        <v>3</v>
      </c>
      <c r="J18" s="12">
        <f>SUM(D18:I18)</f>
        <v>359</v>
      </c>
    </row>
    <row r="19" spans="1:10" s="1" customFormat="1" ht="43.5" customHeight="1">
      <c r="A19" s="29"/>
      <c r="B19" s="29"/>
      <c r="C19" s="10" t="s">
        <v>12</v>
      </c>
      <c r="D19" s="11">
        <f t="shared" ref="D19:I19" si="3">D17/D18</f>
        <v>0.45876288659793812</v>
      </c>
      <c r="E19" s="11">
        <f t="shared" si="3"/>
        <v>1</v>
      </c>
      <c r="F19" s="11">
        <f t="shared" si="3"/>
        <v>0.55555555555555558</v>
      </c>
      <c r="G19" s="11">
        <f t="shared" si="3"/>
        <v>0.75438596491228072</v>
      </c>
      <c r="H19" s="11">
        <f t="shared" si="3"/>
        <v>0.73529411764705888</v>
      </c>
      <c r="I19" s="11">
        <f t="shared" si="3"/>
        <v>1</v>
      </c>
      <c r="J19" s="12">
        <f>J17/J18</f>
        <v>0.63231197771587744</v>
      </c>
    </row>
    <row r="20" spans="1:10" s="1" customFormat="1" ht="12.75" customHeight="1">
      <c r="A20" s="48" t="s">
        <v>5</v>
      </c>
      <c r="B20" s="49"/>
      <c r="C20" s="49"/>
      <c r="D20" s="49"/>
      <c r="E20" s="49"/>
      <c r="F20" s="49"/>
      <c r="G20" s="49"/>
      <c r="H20" s="49"/>
      <c r="I20" s="49"/>
      <c r="J20" s="50"/>
    </row>
    <row r="21" spans="1:10" s="1" customFormat="1" ht="12.75" customHeight="1">
      <c r="A21" s="52" t="s">
        <v>6</v>
      </c>
      <c r="B21" s="53"/>
      <c r="C21" s="53"/>
      <c r="D21" s="53"/>
      <c r="E21" s="53"/>
      <c r="F21" s="53"/>
      <c r="G21" s="53"/>
      <c r="H21" s="53"/>
      <c r="I21" s="53"/>
      <c r="J21" s="54"/>
    </row>
    <row r="22" spans="1:10" s="1" customFormat="1" ht="12.75" customHeight="1">
      <c r="A22" s="33" t="s">
        <v>7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0" s="1" customFormat="1" ht="189.75" customHeight="1">
      <c r="A23" s="27">
        <v>4</v>
      </c>
      <c r="B23" s="27" t="s">
        <v>21</v>
      </c>
      <c r="C23" s="10" t="s">
        <v>33</v>
      </c>
      <c r="D23" s="11">
        <v>0</v>
      </c>
      <c r="E23" s="11">
        <v>0</v>
      </c>
      <c r="F23" s="11">
        <v>0</v>
      </c>
      <c r="G23" s="11">
        <v>1</v>
      </c>
      <c r="H23" s="11">
        <v>0</v>
      </c>
      <c r="I23" s="11">
        <v>0</v>
      </c>
      <c r="J23" s="7">
        <f>SUM(D23:I23)</f>
        <v>1</v>
      </c>
    </row>
    <row r="24" spans="1:10" s="1" customFormat="1" ht="90.75" customHeight="1">
      <c r="A24" s="28"/>
      <c r="B24" s="28"/>
      <c r="C24" s="10" t="s">
        <v>15</v>
      </c>
      <c r="D24" s="11">
        <v>182</v>
      </c>
      <c r="E24" s="11">
        <v>56</v>
      </c>
      <c r="F24" s="11">
        <v>8</v>
      </c>
      <c r="G24" s="11">
        <v>41</v>
      </c>
      <c r="H24" s="11">
        <v>32</v>
      </c>
      <c r="I24" s="11">
        <v>3</v>
      </c>
      <c r="J24" s="7">
        <f>SUM(D24:I24)</f>
        <v>322</v>
      </c>
    </row>
    <row r="25" spans="1:10" s="1" customFormat="1" ht="42.75" customHeight="1">
      <c r="A25" s="29"/>
      <c r="B25" s="29"/>
      <c r="C25" s="10" t="s">
        <v>11</v>
      </c>
      <c r="D25" s="11">
        <f t="shared" ref="D25:I25" si="4">+D23/D24</f>
        <v>0</v>
      </c>
      <c r="E25" s="11">
        <f t="shared" si="4"/>
        <v>0</v>
      </c>
      <c r="F25" s="11">
        <f t="shared" si="4"/>
        <v>0</v>
      </c>
      <c r="G25" s="11">
        <f t="shared" si="4"/>
        <v>2.4390243902439025E-2</v>
      </c>
      <c r="H25" s="11">
        <f t="shared" si="4"/>
        <v>0</v>
      </c>
      <c r="I25" s="11">
        <f t="shared" si="4"/>
        <v>0</v>
      </c>
      <c r="J25" s="7">
        <f>J23/J24</f>
        <v>3.105590062111801E-3</v>
      </c>
    </row>
    <row r="26" spans="1:10" s="1" customFormat="1" ht="24" customHeight="1">
      <c r="A26" s="42" t="s">
        <v>8</v>
      </c>
      <c r="B26" s="43"/>
      <c r="C26" s="43"/>
      <c r="D26" s="43"/>
      <c r="E26" s="43"/>
      <c r="F26" s="43"/>
      <c r="G26" s="43"/>
      <c r="H26" s="43"/>
      <c r="I26" s="43"/>
      <c r="J26" s="44"/>
    </row>
    <row r="27" spans="1:10" s="1" customFormat="1" ht="120" customHeight="1">
      <c r="A27" s="30">
        <v>5</v>
      </c>
      <c r="B27" s="27" t="s">
        <v>22</v>
      </c>
      <c r="C27" s="10" t="s">
        <v>16</v>
      </c>
      <c r="D27" s="11">
        <v>1</v>
      </c>
      <c r="E27" s="11">
        <v>0</v>
      </c>
      <c r="F27" s="11">
        <v>1</v>
      </c>
      <c r="G27" s="11">
        <v>3</v>
      </c>
      <c r="H27" s="11">
        <v>0</v>
      </c>
      <c r="I27" s="11">
        <v>0</v>
      </c>
      <c r="J27" s="7">
        <f>SUM(D27:I27)</f>
        <v>5</v>
      </c>
    </row>
    <row r="28" spans="1:10" s="1" customFormat="1" ht="101.25" customHeight="1">
      <c r="A28" s="31"/>
      <c r="B28" s="28"/>
      <c r="C28" s="10" t="s">
        <v>17</v>
      </c>
      <c r="D28" s="11">
        <v>204</v>
      </c>
      <c r="E28" s="11">
        <v>71</v>
      </c>
      <c r="F28" s="11">
        <v>9</v>
      </c>
      <c r="G28" s="11">
        <v>59</v>
      </c>
      <c r="H28" s="11">
        <v>46</v>
      </c>
      <c r="I28" s="11">
        <v>3</v>
      </c>
      <c r="J28" s="7">
        <f>SUM(D28:I28,O27,P27)</f>
        <v>392</v>
      </c>
    </row>
    <row r="29" spans="1:10" s="1" customFormat="1" ht="49.5" customHeight="1">
      <c r="A29" s="32"/>
      <c r="B29" s="29"/>
      <c r="C29" s="10" t="s">
        <v>11</v>
      </c>
      <c r="D29" s="11">
        <f t="shared" ref="D29:J29" si="5">D27/D28</f>
        <v>4.9019607843137254E-3</v>
      </c>
      <c r="E29" s="11">
        <f t="shared" si="5"/>
        <v>0</v>
      </c>
      <c r="F29" s="11">
        <f t="shared" si="5"/>
        <v>0.1111111111111111</v>
      </c>
      <c r="G29" s="11">
        <f t="shared" si="5"/>
        <v>5.0847457627118647E-2</v>
      </c>
      <c r="H29" s="11">
        <f t="shared" si="5"/>
        <v>0</v>
      </c>
      <c r="I29" s="11">
        <f t="shared" si="5"/>
        <v>0</v>
      </c>
      <c r="J29" s="7">
        <f t="shared" si="5"/>
        <v>1.2755102040816327E-2</v>
      </c>
    </row>
    <row r="30" spans="1:10" s="1" customFormat="1" ht="37.5" customHeight="1">
      <c r="A30" s="21">
        <v>6</v>
      </c>
      <c r="B30" s="5" t="s">
        <v>43</v>
      </c>
      <c r="C30" s="24"/>
      <c r="D30" s="25"/>
      <c r="E30" s="25"/>
      <c r="F30" s="25"/>
      <c r="G30" s="25"/>
      <c r="H30" s="25"/>
      <c r="I30" s="25"/>
      <c r="J30" s="26"/>
    </row>
    <row r="31" spans="1:10" s="1" customFormat="1" ht="258" customHeight="1">
      <c r="A31" s="22"/>
      <c r="B31" s="18" t="s">
        <v>34</v>
      </c>
      <c r="C31" s="10" t="s">
        <v>23</v>
      </c>
      <c r="D31" s="11">
        <v>0</v>
      </c>
      <c r="E31" s="11">
        <v>0</v>
      </c>
      <c r="F31" s="11">
        <v>1</v>
      </c>
      <c r="G31" s="11">
        <v>5</v>
      </c>
      <c r="H31" s="11">
        <v>0</v>
      </c>
      <c r="I31" s="11">
        <v>0</v>
      </c>
      <c r="J31" s="7">
        <f>SUM(D31:I31,O30,P30)</f>
        <v>6</v>
      </c>
    </row>
    <row r="32" spans="1:10" s="1" customFormat="1" ht="69" customHeight="1">
      <c r="A32" s="22"/>
      <c r="B32" s="19"/>
      <c r="C32" s="10" t="s">
        <v>24</v>
      </c>
      <c r="D32" s="11">
        <v>12</v>
      </c>
      <c r="E32" s="11">
        <v>0</v>
      </c>
      <c r="F32" s="11">
        <v>7</v>
      </c>
      <c r="G32" s="11">
        <v>46</v>
      </c>
      <c r="H32" s="11">
        <v>22</v>
      </c>
      <c r="I32" s="11">
        <v>3</v>
      </c>
      <c r="J32" s="7">
        <f>SUM(D32:I32,O31,P31)</f>
        <v>90</v>
      </c>
    </row>
    <row r="33" spans="1:10" s="1" customFormat="1" ht="45" customHeight="1">
      <c r="A33" s="22"/>
      <c r="B33" s="20"/>
      <c r="C33" s="10" t="s">
        <v>11</v>
      </c>
      <c r="D33" s="11">
        <f t="shared" ref="D33:J33" si="6">D31/D32</f>
        <v>0</v>
      </c>
      <c r="E33" s="11" t="str">
        <f>IF(E32=0,"non ricorre",E31/E32)</f>
        <v>non ricorre</v>
      </c>
      <c r="F33" s="11">
        <f t="shared" ref="F33:I33" si="7">IF(F32=0,"non ricorre",F31/F32)</f>
        <v>0.14285714285714285</v>
      </c>
      <c r="G33" s="11">
        <f t="shared" si="7"/>
        <v>0.10869565217391304</v>
      </c>
      <c r="H33" s="11">
        <f t="shared" si="7"/>
        <v>0</v>
      </c>
      <c r="I33" s="11">
        <f t="shared" si="7"/>
        <v>0</v>
      </c>
      <c r="J33" s="7">
        <f t="shared" si="6"/>
        <v>6.6666666666666666E-2</v>
      </c>
    </row>
    <row r="34" spans="1:10" s="1" customFormat="1" ht="82.5" customHeight="1">
      <c r="A34" s="22"/>
      <c r="B34" s="18" t="s">
        <v>35</v>
      </c>
      <c r="C34" s="13" t="s">
        <v>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7">
        <f>SUM(D34:I34,O33,P33)</f>
        <v>0</v>
      </c>
    </row>
    <row r="35" spans="1:10" s="1" customFormat="1" ht="82.5" customHeight="1">
      <c r="A35" s="22"/>
      <c r="B35" s="19"/>
      <c r="C35" s="10" t="s">
        <v>26</v>
      </c>
      <c r="D35" s="11">
        <v>0</v>
      </c>
      <c r="E35" s="11">
        <v>0</v>
      </c>
      <c r="F35" s="11">
        <v>0</v>
      </c>
      <c r="G35" s="11">
        <v>49</v>
      </c>
      <c r="H35" s="11">
        <v>1</v>
      </c>
      <c r="I35" s="11">
        <v>0</v>
      </c>
      <c r="J35" s="7">
        <f>SUM(D35:I35,O34,P34)</f>
        <v>50</v>
      </c>
    </row>
    <row r="36" spans="1:10" s="1" customFormat="1" ht="34.5" customHeight="1">
      <c r="A36" s="23"/>
      <c r="B36" s="20"/>
      <c r="C36" s="10" t="s">
        <v>11</v>
      </c>
      <c r="D36" s="11" t="str">
        <f>IF(D35=0,"non ricorre",D34/D35)</f>
        <v>non ricorre</v>
      </c>
      <c r="E36" s="11" t="str">
        <f t="shared" ref="E36:I36" si="8">IF(E35=0,"non ricorre",E34/E35)</f>
        <v>non ricorre</v>
      </c>
      <c r="F36" s="11" t="str">
        <f t="shared" si="8"/>
        <v>non ricorre</v>
      </c>
      <c r="G36" s="11">
        <f t="shared" si="8"/>
        <v>0</v>
      </c>
      <c r="H36" s="11">
        <f t="shared" si="8"/>
        <v>0</v>
      </c>
      <c r="I36" s="11" t="str">
        <f t="shared" si="8"/>
        <v>non ricorre</v>
      </c>
      <c r="J36" s="7">
        <f>J34/J35</f>
        <v>0</v>
      </c>
    </row>
    <row r="37" spans="1:10" s="3" customFormat="1" ht="24" customHeight="1">
      <c r="A37" s="45" t="s">
        <v>9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0" s="2" customFormat="1"/>
    <row r="39" spans="1:10" s="1" customFormat="1"/>
    <row r="40" spans="1:10" s="1" customFormat="1"/>
    <row r="41" spans="1:10" s="1" customFormat="1"/>
    <row r="42" spans="1:10" s="1" customFormat="1"/>
    <row r="43" spans="1:10" s="1" customFormat="1"/>
    <row r="44" spans="1:10" s="1" customFormat="1"/>
  </sheetData>
  <mergeCells count="25">
    <mergeCell ref="A37:J37"/>
    <mergeCell ref="A20:J20"/>
    <mergeCell ref="A1:B1"/>
    <mergeCell ref="B6:B8"/>
    <mergeCell ref="A6:A8"/>
    <mergeCell ref="A21:J21"/>
    <mergeCell ref="B23:B25"/>
    <mergeCell ref="A23:A25"/>
    <mergeCell ref="A26:J26"/>
    <mergeCell ref="A4:C4"/>
    <mergeCell ref="A22:J22"/>
    <mergeCell ref="A2:J2"/>
    <mergeCell ref="A3:J3"/>
    <mergeCell ref="A9:J9"/>
    <mergeCell ref="B14:B19"/>
    <mergeCell ref="A14:A19"/>
    <mergeCell ref="B10:B12"/>
    <mergeCell ref="A10:A12"/>
    <mergeCell ref="A13:J13"/>
    <mergeCell ref="B31:B33"/>
    <mergeCell ref="B34:B36"/>
    <mergeCell ref="A30:A36"/>
    <mergeCell ref="C30:J30"/>
    <mergeCell ref="B27:B29"/>
    <mergeCell ref="A27:A29"/>
  </mergeCells>
  <phoneticPr fontId="0" type="noConversion"/>
  <printOptions horizontalCentered="1"/>
  <pageMargins left="0.27559055118110237" right="0.27559055118110237" top="0.78740157480314965" bottom="0.78740157480314965" header="0.31496062992125984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2</vt:i4>
      </vt:variant>
    </vt:vector>
  </HeadingPairs>
  <TitlesOfParts>
    <vt:vector size="5" baseType="lpstr">
      <vt:lpstr>Foglio1</vt:lpstr>
      <vt:lpstr>Foglio2</vt:lpstr>
      <vt:lpstr>Foglio3</vt:lpstr>
      <vt:lpstr>Foglio1!Area_stampa</vt:lpstr>
      <vt:lpstr>Foglio1!Titoli_stampa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GambararaSimona</cp:lastModifiedBy>
  <cp:lastPrinted>2017-02-07T11:26:37Z</cp:lastPrinted>
  <dcterms:created xsi:type="dcterms:W3CDTF">1996-11-05T10:16:36Z</dcterms:created>
  <dcterms:modified xsi:type="dcterms:W3CDTF">2017-02-24T10:53:41Z</dcterms:modified>
</cp:coreProperties>
</file>